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31"/>
  <workbookPr/>
  <mc:AlternateContent xmlns:mc="http://schemas.openxmlformats.org/markup-compatibility/2006">
    <mc:Choice Requires="x15">
      <x15ac:absPath xmlns:x15ac="http://schemas.microsoft.com/office/spreadsheetml/2010/11/ac" url="https://unitedchurch-my.sharepoint.com/personal/jneff_united-church_ca/Documents/John Files/Amalgamation/"/>
    </mc:Choice>
  </mc:AlternateContent>
  <xr:revisionPtr revIDLastSave="0" documentId="8_{6A560BA1-E7A8-479F-9F17-09C7D447CB4E}" xr6:coauthVersionLast="47" xr6:coauthVersionMax="47" xr10:uidLastSave="{00000000-0000-0000-0000-000000000000}"/>
  <bookViews>
    <workbookView xWindow="-120" yWindow="-120" windowWidth="29040" windowHeight="15720" firstSheet="1" activeTab="1" xr2:uid="{53D3E264-755B-47DF-BD2A-6A8D25C3E2F0}"/>
  </bookViews>
  <sheets>
    <sheet name="Individual Score" sheetId="1" r:id="rId1"/>
    <sheet name="Group Scor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2" l="1"/>
  <c r="D11" i="2"/>
  <c r="I48" i="1"/>
  <c r="I47" i="1"/>
  <c r="I46" i="1"/>
  <c r="I45" i="1"/>
  <c r="I24" i="1"/>
  <c r="D7" i="2"/>
  <c r="D9" i="2"/>
  <c r="D10" i="2"/>
  <c r="D8" i="2"/>
  <c r="I25" i="1"/>
  <c r="I26" i="1"/>
  <c r="I27" i="1"/>
  <c r="I39" i="1"/>
  <c r="I40" i="1"/>
  <c r="I41" i="1"/>
  <c r="I38" i="1"/>
  <c r="I32" i="1"/>
  <c r="I33" i="1"/>
  <c r="I34" i="1"/>
  <c r="I31" i="1"/>
  <c r="I18" i="1"/>
  <c r="I19" i="1"/>
  <c r="I20" i="1"/>
  <c r="I17" i="1"/>
  <c r="I11" i="1"/>
  <c r="I12" i="1"/>
  <c r="I13" i="1"/>
  <c r="I10" i="1"/>
  <c r="I49" i="1" l="1"/>
  <c r="K44" i="1" s="1"/>
  <c r="C59" i="1" s="1"/>
  <c r="C17" i="2"/>
  <c r="C14" i="2"/>
  <c r="C16" i="2"/>
  <c r="I28" i="1"/>
  <c r="K23" i="1" s="1"/>
  <c r="I14" i="1"/>
  <c r="I35" i="1"/>
  <c r="K30" i="1" s="1"/>
  <c r="I42" i="1"/>
  <c r="K37" i="1" s="1"/>
  <c r="C58" i="1" s="1"/>
  <c r="I21" i="1"/>
  <c r="K16" i="1" s="1"/>
  <c r="C57" i="1" l="1"/>
  <c r="K9" i="1"/>
  <c r="C54" i="1" s="1"/>
  <c r="C56" i="1"/>
  <c r="C55" i="1"/>
  <c r="F54" i="1" l="1"/>
</calcChain>
</file>

<file path=xl/sharedStrings.xml><?xml version="1.0" encoding="utf-8"?>
<sst xmlns="http://schemas.openxmlformats.org/spreadsheetml/2006/main" count="73" uniqueCount="50">
  <si>
    <t>Amalgamation Readiness Calculator - Individual</t>
  </si>
  <si>
    <t>Choose 1-5 for how you feel about each statement.</t>
  </si>
  <si>
    <t>1 = Not true / Not present</t>
  </si>
  <si>
    <t>2 = Mostly untrue / Rarely present</t>
  </si>
  <si>
    <t>3 = Mixed / Inconsistent</t>
  </si>
  <si>
    <t>4 = Mostly true</t>
  </si>
  <si>
    <t>5 = Very true / Consistently present</t>
  </si>
  <si>
    <t>Score</t>
  </si>
  <si>
    <t>Readiness</t>
  </si>
  <si>
    <t>Sense of Call &amp; Purpose</t>
  </si>
  <si>
    <t>Statement</t>
  </si>
  <si>
    <t>Our conversation about amalgamation is rooted in mission, not just survival.</t>
  </si>
  <si>
    <t>We can clearly articulate why we are exploring this now.</t>
  </si>
  <si>
    <t>Leaders share a common understanding of what we hope amalgamation could make possible.</t>
  </si>
  <si>
    <t>We have named hopes and fears honestly.</t>
  </si>
  <si>
    <t>Total</t>
  </si>
  <si>
    <t>Leadership Capacity &amp; Health</t>
  </si>
  <si>
    <t>Our current leadership is stable enough to hold a complex process.</t>
  </si>
  <si>
    <t>Leaders generally trust one another and can disagree respectfully.</t>
  </si>
  <si>
    <t>Decision-making processes are clear and followed.</t>
  </si>
  <si>
    <t>We have enough energy and resilience to do this work well.</t>
  </si>
  <si>
    <t>Congregational Awareness &amp; Engagement</t>
  </si>
  <si>
    <t>The congregation understands why amalgamation is being discussed.</t>
  </si>
  <si>
    <t>People feel safe asking questions or expressing concern.</t>
  </si>
  <si>
    <t>Communication has been open, consistent, and timely.</t>
  </si>
  <si>
    <t>Congregational grief and attachment are being acknowledged.</t>
  </si>
  <si>
    <t>Relationship with Potential Partner Congregation(s)</t>
  </si>
  <si>
    <t>There is existing trust or goodwill between congregations.</t>
  </si>
  <si>
    <t>We have taken time to learn about one another’s culture and history.</t>
  </si>
  <si>
    <t>Differences have been named honestly.</t>
  </si>
  <si>
    <t>We are relating as partners, not as rescuers or competitors.</t>
  </si>
  <si>
    <t>Systems, Assets &amp; Practical Realities</t>
  </si>
  <si>
    <t>We have a clear picture of our financial reality.</t>
  </si>
  <si>
    <t>Property issues have been named (even if unresolved).</t>
  </si>
  <si>
    <t>Governance and polity requirements are understood.</t>
  </si>
  <si>
    <t>We are realistic about the workload involved.</t>
  </si>
  <si>
    <t>Emotinal and Spiritual Readiness</t>
  </si>
  <si>
    <t>We have acknowledged grief related to change or potential endings.</t>
  </si>
  <si>
    <t>There is space for lament as well as hope.</t>
  </si>
  <si>
    <t>Leaders are modelling calm, prayerful presence.</t>
  </si>
  <si>
    <t>We are attentive to anxiety rather than driven by it.</t>
  </si>
  <si>
    <t>Summary</t>
  </si>
  <si>
    <t>Categories</t>
  </si>
  <si>
    <t>Category readiness</t>
  </si>
  <si>
    <t>Overall Readiness</t>
  </si>
  <si>
    <t>Amalgamation Readiness Assessment Group Scores</t>
  </si>
  <si>
    <t>Number of Participants</t>
  </si>
  <si>
    <t>Group Scores</t>
  </si>
  <si>
    <t>Total score</t>
  </si>
  <si>
    <t xml:space="preserve">Overall Readiness: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</si>
</sst>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Cambria"/>
      <family val="2"/>
    </font>
    <font>
      <sz val="11"/>
      <color theme="1"/>
      <name val="Cambria"/>
      <family val="1"/>
    </font>
    <font>
      <b/>
      <sz val="14"/>
      <color rgb="FF365F91"/>
      <name val="Calibri"/>
      <family val="2"/>
    </font>
    <font>
      <b/>
      <sz val="12"/>
      <color theme="1"/>
      <name val="Cambria"/>
      <family val="1"/>
    </font>
    <font>
      <sz val="14"/>
      <color theme="1"/>
      <name val="Cambria"/>
      <family val="2"/>
    </font>
    <font>
      <sz val="18"/>
      <color theme="1"/>
      <name val="Cambria"/>
      <family val="2"/>
    </font>
    <font>
      <sz val="14"/>
      <color theme="1"/>
      <name val="Cambria"/>
      <family val="1"/>
    </font>
    <font>
      <sz val="16"/>
      <color theme="1"/>
      <name val="Cambria"/>
      <family val="2"/>
    </font>
    <font>
      <sz val="20"/>
      <color theme="1"/>
      <name val="Cambria"/>
      <family val="2"/>
    </font>
    <font>
      <b/>
      <sz val="20"/>
      <color theme="1"/>
      <name val="Cambria"/>
      <family val="1"/>
    </font>
    <font>
      <b/>
      <sz val="14"/>
      <color theme="3" tint="9.9978637043366805E-2"/>
      <name val="Calibri"/>
      <family val="2"/>
    </font>
    <font>
      <sz val="12"/>
      <name val="Cambria"/>
      <family val="1"/>
    </font>
    <font>
      <b/>
      <sz val="16"/>
      <color theme="1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DF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0" fillId="0" borderId="11" xfId="0" applyBorder="1"/>
    <xf numFmtId="0" fontId="4" fillId="0" borderId="20" xfId="0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10" fillId="0" borderId="13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7" xfId="0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7" fillId="0" borderId="12" xfId="0" applyFont="1" applyBorder="1" applyAlignment="1">
      <alignment horizontal="center" vertical="center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Protection="1">
      <protection locked="0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2" borderId="13" xfId="0" applyFont="1" applyFill="1" applyBorder="1" applyAlignment="1">
      <alignment vertical="center" wrapText="1"/>
    </xf>
    <xf numFmtId="0" fontId="4" fillId="0" borderId="12" xfId="0" applyFont="1" applyBorder="1"/>
    <xf numFmtId="0" fontId="6" fillId="0" borderId="11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0" fillId="0" borderId="0" xfId="0" applyFont="1"/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horizontal="right"/>
    </xf>
    <xf numFmtId="0" fontId="0" fillId="0" borderId="15" xfId="0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4" borderId="25" xfId="0" applyFont="1" applyFill="1" applyBorder="1" applyAlignment="1" applyProtection="1">
      <alignment horizontal="center" vertical="center" wrapText="1"/>
      <protection locked="0"/>
    </xf>
    <xf numFmtId="0" fontId="0" fillId="0" borderId="16" xfId="0" applyBorder="1"/>
    <xf numFmtId="0" fontId="0" fillId="0" borderId="16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left" vertical="center" indent="2"/>
    </xf>
    <xf numFmtId="0" fontId="0" fillId="3" borderId="0" xfId="0" applyFill="1" applyAlignment="1">
      <alignment horizontal="right"/>
    </xf>
    <xf numFmtId="0" fontId="0" fillId="3" borderId="0" xfId="0" applyFill="1"/>
    <xf numFmtId="0" fontId="1" fillId="0" borderId="0" xfId="0" applyFont="1" applyAlignment="1" applyProtection="1">
      <alignment horizontal="center" vertical="center" wrapText="1"/>
      <protection locked="0"/>
    </xf>
    <xf numFmtId="0" fontId="6" fillId="2" borderId="26" xfId="0" applyFont="1" applyFill="1" applyBorder="1" applyAlignment="1">
      <alignment vertical="center" wrapText="1"/>
    </xf>
    <xf numFmtId="0" fontId="10" fillId="0" borderId="18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right" vertical="center"/>
    </xf>
    <xf numFmtId="0" fontId="12" fillId="0" borderId="14" xfId="0" applyFont="1" applyBorder="1" applyAlignment="1">
      <alignment horizontal="right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5" fillId="2" borderId="21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</cellXfs>
  <cellStyles count="1">
    <cellStyle name="Normal" xfId="0" builtinId="0"/>
  </cellStyles>
  <dxfs count="33"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C7CE"/>
        </patternFill>
      </fill>
    </dxf>
    <dxf>
      <font>
        <color theme="1"/>
      </font>
      <fill>
        <patternFill>
          <bgColor rgb="FFFFEB9C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rgb="FFFFEB9C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DF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28473-9E57-4D72-82F4-132E21A44B3A}">
  <dimension ref="B1:R60"/>
  <sheetViews>
    <sheetView showGridLines="0" workbookViewId="0">
      <selection activeCell="F47" sqref="F47"/>
    </sheetView>
  </sheetViews>
  <sheetFormatPr defaultRowHeight="15.75"/>
  <cols>
    <col min="1" max="1" width="2.33203125" customWidth="1"/>
    <col min="2" max="2" width="66.77734375" customWidth="1"/>
    <col min="8" max="8" width="2" customWidth="1"/>
    <col min="9" max="9" width="6.77734375" style="1" customWidth="1"/>
    <col min="10" max="10" width="2.109375" style="1" customWidth="1"/>
    <col min="11" max="11" width="18.88671875" style="1" customWidth="1"/>
    <col min="13" max="13" width="8.77734375" customWidth="1"/>
    <col min="14" max="14" width="9.21875" customWidth="1"/>
  </cols>
  <sheetData>
    <row r="1" spans="2:11" ht="15" customHeight="1" thickBot="1"/>
    <row r="2" spans="2:11" ht="28.9" customHeight="1" thickBot="1">
      <c r="B2" s="86" t="s">
        <v>0</v>
      </c>
      <c r="C2" s="87"/>
      <c r="D2" s="87"/>
      <c r="E2" s="87"/>
      <c r="F2" s="87"/>
      <c r="G2" s="87"/>
      <c r="H2" s="87"/>
      <c r="I2" s="87"/>
      <c r="J2" s="87"/>
      <c r="K2" s="88"/>
    </row>
    <row r="3" spans="2:11" ht="18" customHeight="1">
      <c r="B3" s="93" t="s">
        <v>1</v>
      </c>
      <c r="C3" s="19" t="s">
        <v>2</v>
      </c>
      <c r="D3" s="14"/>
      <c r="E3" s="14"/>
      <c r="F3" s="14"/>
      <c r="G3" s="15"/>
      <c r="H3" s="56"/>
      <c r="I3" s="57"/>
      <c r="J3" s="57"/>
      <c r="K3" s="58"/>
    </row>
    <row r="4" spans="2:11" ht="18" customHeight="1">
      <c r="B4" s="94"/>
      <c r="C4" s="59" t="s">
        <v>3</v>
      </c>
      <c r="D4" s="60"/>
      <c r="E4" s="60"/>
      <c r="F4" s="60"/>
      <c r="G4" s="16"/>
      <c r="I4" s="61"/>
      <c r="J4" s="62"/>
      <c r="K4" s="24"/>
    </row>
    <row r="5" spans="2:11" ht="18" customHeight="1">
      <c r="B5" s="94"/>
      <c r="C5" s="59" t="s">
        <v>4</v>
      </c>
      <c r="D5" s="60"/>
      <c r="E5" s="60"/>
      <c r="F5" s="60"/>
      <c r="G5" s="16"/>
      <c r="I5" s="61"/>
      <c r="J5" s="62"/>
      <c r="K5" s="24"/>
    </row>
    <row r="6" spans="2:11" ht="18" customHeight="1" thickBot="1">
      <c r="B6" s="94"/>
      <c r="C6" s="59" t="s">
        <v>5</v>
      </c>
      <c r="D6" s="60"/>
      <c r="E6" s="60"/>
      <c r="F6" s="60"/>
      <c r="G6" s="16"/>
      <c r="I6" s="61"/>
      <c r="J6" s="62"/>
      <c r="K6" s="24"/>
    </row>
    <row r="7" spans="2:11" ht="18" customHeight="1" thickBot="1">
      <c r="B7" s="95"/>
      <c r="C7" s="20" t="s">
        <v>6</v>
      </c>
      <c r="D7" s="17"/>
      <c r="E7" s="17"/>
      <c r="F7" s="17"/>
      <c r="G7" s="18"/>
      <c r="I7" s="21" t="s">
        <v>7</v>
      </c>
      <c r="J7" s="62"/>
      <c r="K7" s="22" t="s">
        <v>8</v>
      </c>
    </row>
    <row r="8" spans="2:11" ht="22.15" customHeight="1" thickBot="1">
      <c r="B8" s="13" t="s">
        <v>9</v>
      </c>
      <c r="K8" s="23"/>
    </row>
    <row r="9" spans="2:11" ht="15" customHeight="1">
      <c r="B9" s="6" t="s">
        <v>10</v>
      </c>
      <c r="C9" s="5">
        <v>1</v>
      </c>
      <c r="D9" s="5">
        <v>2</v>
      </c>
      <c r="E9" s="5">
        <v>3</v>
      </c>
      <c r="F9" s="5">
        <v>4</v>
      </c>
      <c r="G9" s="5">
        <v>5</v>
      </c>
      <c r="H9" s="63"/>
      <c r="K9" s="89" t="str">
        <f>IF(OR(I14=0,I14=""),"",IF(I14&gt;=16,"Ready",IF(I14&gt;=11,"Early Discernment",IF(I14&lt;=10,"Pause",""))))</f>
        <v/>
      </c>
    </row>
    <row r="10" spans="2:11" ht="17.25" customHeight="1">
      <c r="B10" s="7" t="s">
        <v>11</v>
      </c>
      <c r="C10" s="29"/>
      <c r="D10" s="29"/>
      <c r="E10" s="29"/>
      <c r="F10" s="29"/>
      <c r="G10" s="29"/>
      <c r="H10" s="63"/>
      <c r="I10" s="64" t="str">
        <f>IF(COUNTA(C10:G10)=0,"",IF(C10="",0,1)+IF(D10="",0,2)+IF(E10="",0,3)+IF(F10="",0,4)+IF(G10="",0,5))</f>
        <v/>
      </c>
      <c r="K10" s="90"/>
    </row>
    <row r="11" spans="2:11" ht="17.25" customHeight="1">
      <c r="B11" s="7" t="s">
        <v>12</v>
      </c>
      <c r="C11" s="29"/>
      <c r="D11" s="29"/>
      <c r="E11" s="29"/>
      <c r="F11" s="29"/>
      <c r="G11" s="29"/>
      <c r="H11" s="63"/>
      <c r="I11" s="64" t="str">
        <f t="shared" ref="I11:I13" si="0">IF(COUNTA(C11:G11)=0,"",IF(C11="",0,1)+IF(D11="",0,2)+IF(E11="",0,3)+IF(F11="",0,4)+IF(G11="",0,5))</f>
        <v/>
      </c>
      <c r="K11" s="90"/>
    </row>
    <row r="12" spans="2:11" ht="17.25" customHeight="1">
      <c r="B12" s="7" t="s">
        <v>13</v>
      </c>
      <c r="C12" s="29"/>
      <c r="D12" s="29"/>
      <c r="E12" s="29"/>
      <c r="F12" s="29"/>
      <c r="G12" s="29"/>
      <c r="H12" s="63"/>
      <c r="I12" s="64" t="str">
        <f t="shared" si="0"/>
        <v/>
      </c>
      <c r="K12" s="90"/>
    </row>
    <row r="13" spans="2:11" ht="17.25" customHeight="1" thickBot="1">
      <c r="B13" s="7" t="s">
        <v>14</v>
      </c>
      <c r="C13" s="29"/>
      <c r="D13" s="29"/>
      <c r="E13" s="29"/>
      <c r="F13" s="29"/>
      <c r="G13" s="29"/>
      <c r="H13" s="63"/>
      <c r="I13" s="64" t="str">
        <f t="shared" si="0"/>
        <v/>
      </c>
      <c r="K13" s="90"/>
    </row>
    <row r="14" spans="2:11" ht="18" customHeight="1" thickBot="1">
      <c r="B14" s="8"/>
      <c r="G14" s="25" t="s">
        <v>15</v>
      </c>
      <c r="H14" s="65"/>
      <c r="I14" s="3" t="str">
        <f>IF(SUM(I10:I13)&gt;0,SUM(I10:I13),"")</f>
        <v/>
      </c>
      <c r="K14" s="91"/>
    </row>
    <row r="15" spans="2:11" ht="21" thickBot="1">
      <c r="B15" s="13" t="s">
        <v>16</v>
      </c>
      <c r="H15" s="66"/>
      <c r="K15" s="26"/>
    </row>
    <row r="16" spans="2:11">
      <c r="B16" s="6" t="s">
        <v>10</v>
      </c>
      <c r="C16" s="5">
        <v>1</v>
      </c>
      <c r="D16" s="5">
        <v>2</v>
      </c>
      <c r="E16" s="5">
        <v>3</v>
      </c>
      <c r="F16" s="5">
        <v>4</v>
      </c>
      <c r="G16" s="5">
        <v>5</v>
      </c>
      <c r="H16" s="63"/>
      <c r="K16" s="89" t="str">
        <f>IF(OR(I21=0,I21=""),"",IF(I21&gt;=16,"Ready",IF(I21&gt;=11,"Early Discernment",IF(I21&lt;=10,"Pause",""))))</f>
        <v/>
      </c>
    </row>
    <row r="17" spans="2:11" ht="15" customHeight="1">
      <c r="B17" s="7" t="s">
        <v>17</v>
      </c>
      <c r="C17" s="29"/>
      <c r="D17" s="29"/>
      <c r="E17" s="29"/>
      <c r="F17" s="29"/>
      <c r="G17" s="29"/>
      <c r="H17" s="63"/>
      <c r="I17" s="1" t="str">
        <f>IF(COUNTA(C17:G17)=0,"",IF(C17="",0,1)+IF(D17="",0,2)+IF(E17="",0,3)+IF(F17="",0,4)+IF(G17="",0,5))</f>
        <v/>
      </c>
      <c r="K17" s="90"/>
    </row>
    <row r="18" spans="2:11" ht="15" customHeight="1">
      <c r="B18" s="7" t="s">
        <v>18</v>
      </c>
      <c r="C18" s="29"/>
      <c r="D18" s="29"/>
      <c r="E18" s="29"/>
      <c r="F18" s="29"/>
      <c r="G18" s="29"/>
      <c r="H18" s="63"/>
      <c r="I18" s="1" t="str">
        <f t="shared" ref="I18:I20" si="1">IF(COUNTA(C18:G18)=0,"",IF(C18="",0,1)+IF(D18="",0,2)+IF(E18="",0,3)+IF(F18="",0,4)+IF(G18="",0,5))</f>
        <v/>
      </c>
      <c r="K18" s="90"/>
    </row>
    <row r="19" spans="2:11" ht="15" customHeight="1">
      <c r="B19" s="7" t="s">
        <v>19</v>
      </c>
      <c r="C19" s="29"/>
      <c r="D19" s="29"/>
      <c r="E19" s="29"/>
      <c r="F19" s="29"/>
      <c r="G19" s="29"/>
      <c r="H19" s="63"/>
      <c r="I19" s="1" t="str">
        <f t="shared" si="1"/>
        <v/>
      </c>
      <c r="K19" s="90"/>
    </row>
    <row r="20" spans="2:11" ht="15" customHeight="1" thickBot="1">
      <c r="B20" s="7" t="s">
        <v>20</v>
      </c>
      <c r="C20" s="29"/>
      <c r="D20" s="29"/>
      <c r="E20" s="29"/>
      <c r="F20" s="29"/>
      <c r="G20" s="29"/>
      <c r="H20" s="63"/>
      <c r="I20" s="1" t="str">
        <f t="shared" si="1"/>
        <v/>
      </c>
      <c r="K20" s="90"/>
    </row>
    <row r="21" spans="2:11" ht="15.6" customHeight="1" thickBot="1">
      <c r="B21" s="8"/>
      <c r="G21" s="25" t="s">
        <v>15</v>
      </c>
      <c r="H21" s="65"/>
      <c r="I21" s="3" t="str">
        <f>IF(SUM(I$17:I$20)&gt;0,SUM(I$17:I$20),"")</f>
        <v/>
      </c>
      <c r="K21" s="91"/>
    </row>
    <row r="22" spans="2:11" ht="15.6" customHeight="1" thickBot="1">
      <c r="B22" s="13" t="s">
        <v>21</v>
      </c>
      <c r="H22" s="66"/>
      <c r="K22" s="26"/>
    </row>
    <row r="23" spans="2:11">
      <c r="B23" s="6" t="s">
        <v>10</v>
      </c>
      <c r="C23" s="5">
        <v>1</v>
      </c>
      <c r="D23" s="5">
        <v>2</v>
      </c>
      <c r="E23" s="5">
        <v>3</v>
      </c>
      <c r="F23" s="5">
        <v>4</v>
      </c>
      <c r="G23" s="5">
        <v>5</v>
      </c>
      <c r="H23" s="63"/>
      <c r="K23" s="89" t="str">
        <f>IF(OR(I28=0,I28=""),"",IF(I28&gt;=16,"Ready",IF(I28&gt;=11,"Early Discernment",IF(I28&lt;=10,"Pause",""))))</f>
        <v/>
      </c>
    </row>
    <row r="24" spans="2:11" ht="15" customHeight="1">
      <c r="B24" s="7" t="s">
        <v>22</v>
      </c>
      <c r="C24" s="29"/>
      <c r="D24" s="29"/>
      <c r="E24" s="29"/>
      <c r="F24" s="29"/>
      <c r="G24" s="29"/>
      <c r="H24" s="67"/>
      <c r="I24" s="1" t="str">
        <f>IF(COUNTA(C24:G24)=0,"",IF(C24="",0,1)+IF(D24="",0,2)+IF(E24="",0,3)+IF(F24="",0,4)+IF(G24="",0,5))</f>
        <v/>
      </c>
      <c r="K24" s="90"/>
    </row>
    <row r="25" spans="2:11" ht="15" customHeight="1">
      <c r="B25" s="7" t="s">
        <v>23</v>
      </c>
      <c r="C25" s="29"/>
      <c r="D25" s="29"/>
      <c r="E25" s="29"/>
      <c r="F25" s="29"/>
      <c r="G25" s="29"/>
      <c r="H25" s="63"/>
      <c r="I25" s="1" t="str">
        <f>IF(COUNTA(C25:G25)=0,"",IF(C25="",0,1)+IF(D25="",0,2)+IF(E25="",0,3)+IF(F25="",0,4)+IF(G25="",0,5))</f>
        <v/>
      </c>
      <c r="K25" s="90"/>
    </row>
    <row r="26" spans="2:11" ht="15" customHeight="1">
      <c r="B26" s="7" t="s">
        <v>24</v>
      </c>
      <c r="C26" s="29"/>
      <c r="D26" s="29"/>
      <c r="E26" s="29"/>
      <c r="F26" s="29"/>
      <c r="G26" s="29"/>
      <c r="H26" s="63"/>
      <c r="I26" s="1" t="str">
        <f>IF(COUNTA(C26:G26)=0,"",IF(C26="",0,1)+IF(D26="",0,2)+IF(E26="",0,3)+IF(F26="",0,4)+IF(G26="",0,5))</f>
        <v/>
      </c>
      <c r="K26" s="90"/>
    </row>
    <row r="27" spans="2:11" ht="15" customHeight="1" thickBot="1">
      <c r="B27" s="7" t="s">
        <v>25</v>
      </c>
      <c r="C27" s="29"/>
      <c r="D27" s="29"/>
      <c r="E27" s="29"/>
      <c r="F27" s="29"/>
      <c r="G27" s="29"/>
      <c r="H27" s="63"/>
      <c r="I27" s="1" t="str">
        <f>IF(COUNTA(C27:G27)=0,"",IF(C27="",0,1)+IF(D27="",0,2)+IF(E27="",0,3)+IF(F27="",0,4)+IF(G27="",0,5))</f>
        <v/>
      </c>
      <c r="K27" s="90"/>
    </row>
    <row r="28" spans="2:11" ht="15.6" customHeight="1" thickBot="1">
      <c r="B28" s="8"/>
      <c r="G28" s="25" t="s">
        <v>15</v>
      </c>
      <c r="H28" s="65"/>
      <c r="I28" s="4" t="str">
        <f>IF(SUM(I24:I27)&gt;0,SUM(I24:I27),"")</f>
        <v/>
      </c>
      <c r="K28" s="91"/>
    </row>
    <row r="29" spans="2:11" ht="15.6" customHeight="1" thickBot="1">
      <c r="B29" s="13" t="s">
        <v>26</v>
      </c>
      <c r="H29" s="66"/>
      <c r="K29" s="26"/>
    </row>
    <row r="30" spans="2:11">
      <c r="B30" s="6" t="s">
        <v>10</v>
      </c>
      <c r="C30" s="5">
        <v>1</v>
      </c>
      <c r="D30" s="5">
        <v>2</v>
      </c>
      <c r="E30" s="5">
        <v>3</v>
      </c>
      <c r="F30" s="5">
        <v>4</v>
      </c>
      <c r="G30" s="5">
        <v>5</v>
      </c>
      <c r="H30" s="63"/>
      <c r="K30" s="89" t="str">
        <f>IF(OR(I35=0,I35=""),"",IF(I35&gt;=16,"Ready",IF(I35&gt;=11,"Early Discernment",IF(I35&lt;=10,"Pause",""))))</f>
        <v/>
      </c>
    </row>
    <row r="31" spans="2:11" ht="15" customHeight="1">
      <c r="B31" s="7" t="s">
        <v>27</v>
      </c>
      <c r="C31" s="29"/>
      <c r="D31" s="29"/>
      <c r="E31" s="29"/>
      <c r="F31" s="29"/>
      <c r="G31" s="29"/>
      <c r="H31" s="63"/>
      <c r="I31" s="1" t="str">
        <f t="shared" ref="I31:I34" si="2">IF(COUNTA(C31:G31)=0,"",IF(C31="",0,1)+IF(D31="",0,2)+IF(E31="",0,3)+IF(F31="",0,4)+IF(G31="",0,5))</f>
        <v/>
      </c>
      <c r="K31" s="90"/>
    </row>
    <row r="32" spans="2:11" ht="15" customHeight="1">
      <c r="B32" s="7" t="s">
        <v>28</v>
      </c>
      <c r="C32" s="29"/>
      <c r="D32" s="29"/>
      <c r="E32" s="29"/>
      <c r="F32" s="29"/>
      <c r="G32" s="29"/>
      <c r="H32" s="63"/>
      <c r="I32" s="1" t="str">
        <f t="shared" si="2"/>
        <v/>
      </c>
      <c r="K32" s="90"/>
    </row>
    <row r="33" spans="2:18" ht="15" customHeight="1">
      <c r="B33" s="7" t="s">
        <v>29</v>
      </c>
      <c r="C33" s="29"/>
      <c r="D33" s="29"/>
      <c r="E33" s="29"/>
      <c r="F33" s="29"/>
      <c r="G33" s="30"/>
      <c r="H33" s="63"/>
      <c r="I33" s="1" t="str">
        <f t="shared" si="2"/>
        <v/>
      </c>
      <c r="K33" s="90"/>
    </row>
    <row r="34" spans="2:18" ht="15" customHeight="1" thickBot="1">
      <c r="B34" s="7" t="s">
        <v>30</v>
      </c>
      <c r="C34" s="29"/>
      <c r="D34" s="29"/>
      <c r="E34" s="29"/>
      <c r="F34" s="31"/>
      <c r="G34" s="29"/>
      <c r="H34" s="63"/>
      <c r="I34" s="1" t="str">
        <f t="shared" si="2"/>
        <v/>
      </c>
      <c r="K34" s="90"/>
    </row>
    <row r="35" spans="2:18" ht="15.6" customHeight="1" thickBot="1">
      <c r="B35" s="8"/>
      <c r="G35" s="25" t="s">
        <v>15</v>
      </c>
      <c r="H35" s="65"/>
      <c r="I35" s="4" t="str">
        <f>IF(SUM(I31:I34)&gt;0,SUM(I31:I34),"")</f>
        <v/>
      </c>
      <c r="K35" s="91"/>
    </row>
    <row r="36" spans="2:18" ht="15.6" customHeight="1" thickBot="1">
      <c r="B36" s="13" t="s">
        <v>31</v>
      </c>
      <c r="H36" s="66"/>
      <c r="K36" s="26"/>
    </row>
    <row r="37" spans="2:18" ht="15" customHeight="1">
      <c r="B37" s="6" t="s">
        <v>10</v>
      </c>
      <c r="C37" s="5">
        <v>1</v>
      </c>
      <c r="D37" s="5">
        <v>2</v>
      </c>
      <c r="E37" s="5">
        <v>3</v>
      </c>
      <c r="F37" s="5">
        <v>4</v>
      </c>
      <c r="G37" s="5">
        <v>5</v>
      </c>
      <c r="H37" s="63"/>
      <c r="K37" s="89" t="str">
        <f>IF(OR(I42=0,I42=""),"",IF(I42&gt;=16,"Ready",IF(I42&gt;=11,"Early Discernment",IF(I42&lt;=10,"Pause",""))))</f>
        <v/>
      </c>
      <c r="N37" s="10"/>
      <c r="O37" s="10"/>
      <c r="P37" s="10"/>
      <c r="Q37" s="10"/>
      <c r="R37" s="10"/>
    </row>
    <row r="38" spans="2:18" ht="15" customHeight="1">
      <c r="B38" s="7" t="s">
        <v>32</v>
      </c>
      <c r="C38" s="29"/>
      <c r="D38" s="29"/>
      <c r="E38" s="29"/>
      <c r="F38" s="29"/>
      <c r="G38" s="29"/>
      <c r="H38" s="63"/>
      <c r="I38" s="1" t="str">
        <f t="shared" ref="I38:I41" si="3">IF(COUNTA(C38:G38)=0,"",IF(C38="",0,1)+IF(D38="",0,2)+IF(E38="",0,3)+IF(F38="",0,4)+IF(G38="",0,5))</f>
        <v/>
      </c>
      <c r="K38" s="90"/>
      <c r="N38" s="10"/>
      <c r="O38" s="10"/>
      <c r="P38" s="10"/>
      <c r="Q38" s="10"/>
      <c r="R38" s="10"/>
    </row>
    <row r="39" spans="2:18" ht="15" customHeight="1">
      <c r="B39" s="7" t="s">
        <v>33</v>
      </c>
      <c r="C39" s="29"/>
      <c r="D39" s="29"/>
      <c r="E39" s="29"/>
      <c r="F39" s="29"/>
      <c r="G39" s="29"/>
      <c r="H39" s="63"/>
      <c r="I39" s="1" t="str">
        <f t="shared" si="3"/>
        <v/>
      </c>
      <c r="K39" s="90"/>
      <c r="N39" s="10"/>
      <c r="O39" s="10"/>
      <c r="P39" s="10"/>
      <c r="Q39" s="10"/>
      <c r="R39" s="10"/>
    </row>
    <row r="40" spans="2:18" ht="15" customHeight="1">
      <c r="B40" s="7" t="s">
        <v>34</v>
      </c>
      <c r="C40" s="29"/>
      <c r="D40" s="29"/>
      <c r="E40" s="29"/>
      <c r="F40" s="29"/>
      <c r="G40" s="30"/>
      <c r="H40" s="63"/>
      <c r="I40" s="1" t="str">
        <f t="shared" si="3"/>
        <v/>
      </c>
      <c r="K40" s="90"/>
      <c r="N40" s="10"/>
      <c r="O40" s="10"/>
      <c r="P40" s="10"/>
      <c r="Q40" s="10"/>
      <c r="R40" s="10"/>
    </row>
    <row r="41" spans="2:18" ht="15" customHeight="1" thickBot="1">
      <c r="B41" s="7" t="s">
        <v>35</v>
      </c>
      <c r="C41" s="29"/>
      <c r="D41" s="29"/>
      <c r="E41" s="29"/>
      <c r="F41" s="32"/>
      <c r="G41" s="29"/>
      <c r="H41" s="63"/>
      <c r="I41" s="1" t="str">
        <f t="shared" si="3"/>
        <v/>
      </c>
      <c r="K41" s="90"/>
      <c r="N41" s="10"/>
      <c r="O41" s="10"/>
      <c r="P41" s="10"/>
      <c r="Q41" s="10"/>
      <c r="R41" s="10"/>
    </row>
    <row r="42" spans="2:18" ht="15.6" customHeight="1" thickBot="1">
      <c r="B42" s="8"/>
      <c r="G42" s="25" t="s">
        <v>15</v>
      </c>
      <c r="H42" s="25"/>
      <c r="I42" s="4" t="str">
        <f>IF(SUM(I38:I41)&gt;0,SUM(I38:I41),"")</f>
        <v/>
      </c>
      <c r="K42" s="91"/>
      <c r="N42" s="10"/>
      <c r="O42" s="10"/>
      <c r="P42" s="10"/>
      <c r="Q42" s="10"/>
      <c r="R42" s="10"/>
    </row>
    <row r="43" spans="2:18" ht="15.6" customHeight="1" thickBot="1">
      <c r="B43" s="13" t="s">
        <v>36</v>
      </c>
      <c r="H43" s="66"/>
      <c r="K43" s="26"/>
      <c r="N43" s="10"/>
      <c r="O43" s="10"/>
      <c r="P43" s="10"/>
      <c r="Q43" s="10"/>
      <c r="R43" s="10"/>
    </row>
    <row r="44" spans="2:18" ht="15.6" customHeight="1">
      <c r="B44" s="6" t="s">
        <v>10</v>
      </c>
      <c r="C44" s="54">
        <v>1</v>
      </c>
      <c r="D44" s="5">
        <v>2</v>
      </c>
      <c r="E44" s="5">
        <v>3</v>
      </c>
      <c r="F44" s="5">
        <v>4</v>
      </c>
      <c r="G44" s="5">
        <v>5</v>
      </c>
      <c r="H44" s="63"/>
      <c r="K44" s="89" t="str">
        <f>IF(OR(I49=0,I49=""),"",IF(I49&gt;=16,"Ready",IF(I49&gt;=11,"Early Discernment",IF(I49&lt;=10,"Pause",""))))</f>
        <v/>
      </c>
      <c r="N44" s="10"/>
      <c r="O44" s="10"/>
      <c r="P44" s="10"/>
      <c r="Q44" s="10"/>
      <c r="R44" s="10"/>
    </row>
    <row r="45" spans="2:18" ht="15.6" customHeight="1">
      <c r="B45" s="7" t="s">
        <v>37</v>
      </c>
      <c r="C45" s="55"/>
      <c r="D45" s="29"/>
      <c r="E45" s="29"/>
      <c r="F45" s="29"/>
      <c r="G45" s="29"/>
      <c r="H45" s="63"/>
      <c r="I45" s="1" t="str">
        <f t="shared" ref="I45:I48" si="4">IF(COUNTA(C45:G45)=0,"",IF(C45="",0,1)+IF(D45="",0,2)+IF(E45="",0,3)+IF(F45="",0,4)+IF(G45="",0,5))</f>
        <v/>
      </c>
      <c r="K45" s="90"/>
      <c r="N45" s="10"/>
      <c r="O45" s="10"/>
      <c r="P45" s="10"/>
      <c r="Q45" s="10"/>
      <c r="R45" s="10"/>
    </row>
    <row r="46" spans="2:18" ht="15.6" customHeight="1">
      <c r="B46" s="7" t="s">
        <v>38</v>
      </c>
      <c r="C46" s="55"/>
      <c r="D46" s="29"/>
      <c r="E46" s="29"/>
      <c r="F46" s="29"/>
      <c r="G46" s="29"/>
      <c r="H46" s="63"/>
      <c r="I46" s="1" t="str">
        <f t="shared" si="4"/>
        <v/>
      </c>
      <c r="K46" s="90"/>
      <c r="N46" s="10"/>
      <c r="O46" s="10"/>
      <c r="P46" s="10"/>
      <c r="Q46" s="10"/>
      <c r="R46" s="10"/>
    </row>
    <row r="47" spans="2:18" ht="15.6" customHeight="1">
      <c r="B47" s="7" t="s">
        <v>39</v>
      </c>
      <c r="C47" s="55"/>
      <c r="D47" s="29"/>
      <c r="E47" s="29"/>
      <c r="F47" s="29"/>
      <c r="G47" s="30"/>
      <c r="H47" s="63"/>
      <c r="I47" s="1" t="str">
        <f t="shared" si="4"/>
        <v/>
      </c>
      <c r="K47" s="90"/>
      <c r="N47" s="10"/>
      <c r="O47" s="10"/>
      <c r="P47" s="10"/>
      <c r="Q47" s="10"/>
      <c r="R47" s="10"/>
    </row>
    <row r="48" spans="2:18" ht="15.6" customHeight="1" thickBot="1">
      <c r="B48" s="7" t="s">
        <v>40</v>
      </c>
      <c r="C48" s="55"/>
      <c r="D48" s="29"/>
      <c r="E48" s="29"/>
      <c r="F48" s="32"/>
      <c r="G48" s="29"/>
      <c r="H48" s="63"/>
      <c r="I48" s="1" t="str">
        <f t="shared" si="4"/>
        <v/>
      </c>
      <c r="K48" s="90"/>
      <c r="N48" s="10"/>
      <c r="O48" s="10"/>
      <c r="P48" s="10"/>
      <c r="Q48" s="10"/>
      <c r="R48" s="10"/>
    </row>
    <row r="49" spans="2:18" ht="15.6" customHeight="1" thickBot="1">
      <c r="B49" s="8"/>
      <c r="G49" s="25" t="s">
        <v>15</v>
      </c>
      <c r="H49" s="25"/>
      <c r="I49" s="4" t="str">
        <f>IF(SUM(I45:I48)&gt;0,SUM(I45:I48),"")</f>
        <v/>
      </c>
      <c r="K49" s="91"/>
      <c r="N49" s="10"/>
      <c r="O49" s="10"/>
      <c r="P49" s="10"/>
      <c r="Q49" s="10"/>
      <c r="R49" s="10"/>
    </row>
    <row r="50" spans="2:18" ht="15.6" customHeight="1" thickBot="1">
      <c r="B50" s="48"/>
      <c r="C50" s="49"/>
      <c r="D50" s="49"/>
      <c r="E50" s="49"/>
      <c r="F50" s="49"/>
      <c r="G50" s="50"/>
      <c r="H50" s="50"/>
      <c r="I50" s="52"/>
      <c r="J50" s="51"/>
      <c r="K50" s="53"/>
      <c r="N50" s="10"/>
      <c r="O50" s="10"/>
      <c r="P50" s="10"/>
      <c r="Q50" s="10"/>
      <c r="R50" s="10"/>
    </row>
    <row r="51" spans="2:18" ht="15.6" customHeight="1">
      <c r="G51" s="25"/>
      <c r="H51" s="25"/>
      <c r="I51" s="45"/>
      <c r="K51" s="46"/>
      <c r="N51" s="10"/>
      <c r="O51" s="10"/>
      <c r="P51" s="10"/>
      <c r="Q51" s="10"/>
      <c r="R51" s="10"/>
    </row>
    <row r="52" spans="2:18" ht="15.6" customHeight="1" thickBot="1">
      <c r="B52" s="47" t="s">
        <v>41</v>
      </c>
    </row>
    <row r="53" spans="2:18" ht="45" customHeight="1" thickBot="1">
      <c r="B53" s="68" t="s">
        <v>42</v>
      </c>
      <c r="C53" s="100" t="s">
        <v>43</v>
      </c>
      <c r="D53" s="100"/>
      <c r="E53" s="101"/>
      <c r="F53" s="96" t="s">
        <v>44</v>
      </c>
      <c r="G53" s="97"/>
      <c r="H53" s="97"/>
      <c r="I53" s="97"/>
      <c r="J53" s="97"/>
      <c r="K53" s="98"/>
    </row>
    <row r="54" spans="2:18" ht="18" customHeight="1">
      <c r="B54" s="69" t="s">
        <v>9</v>
      </c>
      <c r="C54" s="102" t="str">
        <f>K9</f>
        <v/>
      </c>
      <c r="D54" s="102"/>
      <c r="E54" s="102"/>
      <c r="F54" s="103" t="str">
        <f>IF(COUNTBLANK($C$54:$C$59)&gt;0,"",IF(COUNTIF($C$54:$C$59,"Ready")&gt;=3,"Ready",IF(COUNTIF($C$54:$C$59,"Pause")&gt;=3,"Pause","Early Discernment")))</f>
        <v/>
      </c>
      <c r="G54" s="104"/>
      <c r="H54" s="104"/>
      <c r="I54" s="104"/>
      <c r="J54" s="104"/>
      <c r="K54" s="81"/>
    </row>
    <row r="55" spans="2:18" ht="18" customHeight="1">
      <c r="B55" s="11" t="s">
        <v>16</v>
      </c>
      <c r="C55" s="92" t="str">
        <f>K16</f>
        <v/>
      </c>
      <c r="D55" s="92"/>
      <c r="E55" s="92"/>
      <c r="F55" s="105"/>
      <c r="G55" s="106"/>
      <c r="H55" s="106"/>
      <c r="I55" s="106"/>
      <c r="J55" s="106"/>
      <c r="K55" s="83"/>
    </row>
    <row r="56" spans="2:18" ht="18.75">
      <c r="B56" s="11" t="s">
        <v>21</v>
      </c>
      <c r="C56" s="92" t="str">
        <f>K23</f>
        <v/>
      </c>
      <c r="D56" s="92"/>
      <c r="E56" s="92"/>
      <c r="F56" s="105"/>
      <c r="G56" s="106"/>
      <c r="H56" s="106"/>
      <c r="I56" s="106"/>
      <c r="J56" s="106"/>
      <c r="K56" s="83"/>
    </row>
    <row r="57" spans="2:18" ht="18" customHeight="1">
      <c r="B57" s="11" t="s">
        <v>26</v>
      </c>
      <c r="C57" s="92" t="str">
        <f>K30</f>
        <v/>
      </c>
      <c r="D57" s="92"/>
      <c r="E57" s="92"/>
      <c r="F57" s="105"/>
      <c r="G57" s="106"/>
      <c r="H57" s="106"/>
      <c r="I57" s="106"/>
      <c r="J57" s="106"/>
      <c r="K57" s="83"/>
    </row>
    <row r="58" spans="2:18" ht="18" customHeight="1">
      <c r="B58" s="11" t="s">
        <v>31</v>
      </c>
      <c r="C58" s="92" t="str">
        <f>K37</f>
        <v/>
      </c>
      <c r="D58" s="92"/>
      <c r="E58" s="92"/>
      <c r="F58" s="105"/>
      <c r="G58" s="106"/>
      <c r="H58" s="106"/>
      <c r="I58" s="106"/>
      <c r="J58" s="106"/>
      <c r="K58" s="83"/>
    </row>
    <row r="59" spans="2:18" ht="18.600000000000001" customHeight="1" thickBot="1">
      <c r="B59" s="12" t="s">
        <v>36</v>
      </c>
      <c r="C59" s="99" t="str">
        <f>K44</f>
        <v/>
      </c>
      <c r="D59" s="99"/>
      <c r="E59" s="99"/>
      <c r="F59" s="107"/>
      <c r="G59" s="108"/>
      <c r="H59" s="108"/>
      <c r="I59" s="108"/>
      <c r="J59" s="108"/>
      <c r="K59" s="109"/>
    </row>
    <row r="60" spans="2:18">
      <c r="I60"/>
      <c r="J60"/>
      <c r="K60"/>
    </row>
  </sheetData>
  <sheetProtection sheet="1" objects="1" scenarios="1" selectLockedCells="1"/>
  <mergeCells count="17">
    <mergeCell ref="C59:E59"/>
    <mergeCell ref="C53:E53"/>
    <mergeCell ref="C54:E54"/>
    <mergeCell ref="C55:E55"/>
    <mergeCell ref="K44:K49"/>
    <mergeCell ref="C58:E58"/>
    <mergeCell ref="F54:K59"/>
    <mergeCell ref="C56:E56"/>
    <mergeCell ref="B3:B7"/>
    <mergeCell ref="F53:K53"/>
    <mergeCell ref="K37:K42"/>
    <mergeCell ref="C57:E57"/>
    <mergeCell ref="B2:K2"/>
    <mergeCell ref="K9:K14"/>
    <mergeCell ref="K16:K21"/>
    <mergeCell ref="K23:K28"/>
    <mergeCell ref="K30:K35"/>
  </mergeCells>
  <conditionalFormatting sqref="F54">
    <cfRule type="cellIs" dxfId="32" priority="10" operator="equal">
      <formula>"Pause"</formula>
    </cfRule>
    <cfRule type="cellIs" dxfId="31" priority="11" operator="equal">
      <formula>"Ready"</formula>
    </cfRule>
    <cfRule type="cellIs" dxfId="30" priority="13" operator="equal">
      <formula>"Early Discernment"</formula>
    </cfRule>
  </conditionalFormatting>
  <conditionalFormatting sqref="K9:K14">
    <cfRule type="cellIs" dxfId="29" priority="5" operator="equal">
      <formula>"Ready"</formula>
    </cfRule>
    <cfRule type="cellIs" dxfId="28" priority="6" operator="equal">
      <formula>"Early Discernment"</formula>
    </cfRule>
    <cfRule type="cellIs" dxfId="27" priority="7" operator="equal">
      <formula>"Pause"</formula>
    </cfRule>
  </conditionalFormatting>
  <conditionalFormatting sqref="K16:K21">
    <cfRule type="cellIs" dxfId="26" priority="57" operator="equal">
      <formula>"Ready"</formula>
    </cfRule>
    <cfRule type="cellIs" dxfId="25" priority="58" operator="equal">
      <formula>"Early Discernment"</formula>
    </cfRule>
    <cfRule type="cellIs" dxfId="24" priority="59" operator="equal">
      <formula>"Pause"</formula>
    </cfRule>
  </conditionalFormatting>
  <conditionalFormatting sqref="K23:K28">
    <cfRule type="cellIs" dxfId="23" priority="54" operator="equal">
      <formula>"Ready"</formula>
    </cfRule>
    <cfRule type="cellIs" dxfId="22" priority="55" operator="equal">
      <formula>"Early Discernment"</formula>
    </cfRule>
    <cfRule type="cellIs" dxfId="21" priority="56" operator="equal">
      <formula>"Pause"</formula>
    </cfRule>
  </conditionalFormatting>
  <conditionalFormatting sqref="K30:K35">
    <cfRule type="cellIs" dxfId="20" priority="51" operator="equal">
      <formula>"Ready"</formula>
    </cfRule>
    <cfRule type="cellIs" dxfId="19" priority="52" operator="equal">
      <formula>"Early Discernment"</formula>
    </cfRule>
    <cfRule type="cellIs" dxfId="18" priority="53" operator="equal">
      <formula>"Pause"</formula>
    </cfRule>
  </conditionalFormatting>
  <conditionalFormatting sqref="K37:K42 K44:K51">
    <cfRule type="cellIs" dxfId="17" priority="48" operator="equal">
      <formula>"Ready"</formula>
    </cfRule>
    <cfRule type="cellIs" dxfId="16" priority="49" operator="equal">
      <formula>"Early Discernment"</formula>
    </cfRule>
    <cfRule type="cellIs" dxfId="15" priority="50" operator="equal">
      <formula>"Pause"</formula>
    </cfRule>
  </conditionalFormatting>
  <conditionalFormatting sqref="N37">
    <cfRule type="cellIs" dxfId="14" priority="28" operator="equal">
      <formula>"Ready"</formula>
    </cfRule>
    <cfRule type="cellIs" dxfId="13" priority="29" operator="equal">
      <formula>"Early Discernment"</formula>
    </cfRule>
    <cfRule type="cellIs" dxfId="12" priority="30" operator="equal">
      <formula>"Pause"</formula>
    </cfRule>
  </conditionalFormatting>
  <dataValidations count="1">
    <dataValidation allowBlank="1" showInputMessage="1" showErrorMessage="1" prompt="16 or more = Ready_x000a_11-15 = Early Discernment_x000a_4-10 = Pause" sqref="K4:K7" xr:uid="{AA136C02-C438-499D-B070-9F03002DB9DB}"/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8169F-C411-4715-BF4F-E2DDC5E8B22B}">
  <dimension ref="B1:H18"/>
  <sheetViews>
    <sheetView showGridLines="0" tabSelected="1" workbookViewId="0">
      <selection activeCell="C9" sqref="C9"/>
    </sheetView>
  </sheetViews>
  <sheetFormatPr defaultRowHeight="15.75"/>
  <cols>
    <col min="2" max="2" width="47.6640625" bestFit="1" customWidth="1"/>
    <col min="3" max="3" width="18.21875" customWidth="1"/>
    <col min="4" max="4" width="34.44140625" customWidth="1"/>
  </cols>
  <sheetData>
    <row r="1" spans="2:8" ht="15.6" thickBot="1"/>
    <row r="2" spans="2:8" ht="23.45" thickBot="1">
      <c r="B2" s="71" t="s">
        <v>45</v>
      </c>
      <c r="C2" s="72"/>
      <c r="D2" s="73"/>
    </row>
    <row r="3" spans="2:8" ht="22.9">
      <c r="B3" s="35"/>
      <c r="D3" s="36"/>
    </row>
    <row r="4" spans="2:8" ht="18">
      <c r="B4" s="37" t="s">
        <v>46</v>
      </c>
      <c r="C4" s="27"/>
      <c r="D4" s="38"/>
    </row>
    <row r="5" spans="2:8" ht="17.45">
      <c r="B5" s="39"/>
      <c r="C5" s="40"/>
      <c r="D5" s="38"/>
    </row>
    <row r="6" spans="2:8" ht="18.75" customHeight="1">
      <c r="B6" s="37" t="s">
        <v>47</v>
      </c>
      <c r="C6" s="2" t="s">
        <v>48</v>
      </c>
      <c r="D6" s="41" t="s">
        <v>43</v>
      </c>
    </row>
    <row r="7" spans="2:8" ht="18.75" customHeight="1">
      <c r="B7" s="42" t="s">
        <v>9</v>
      </c>
      <c r="C7" s="28"/>
      <c r="D7" s="9" t="str">
        <f>IF(OR($C7="",C4=""),"",IF($C7/$C$4&gt;=16,"Ready",IF($C7/$C$4&gt;=12,"Early Discernment","Pause")))</f>
        <v/>
      </c>
    </row>
    <row r="8" spans="2:8" ht="18" customHeight="1">
      <c r="B8" s="42" t="s">
        <v>16</v>
      </c>
      <c r="C8" s="28"/>
      <c r="D8" s="9" t="str">
        <f>IF($C8="","",IF($C8/$C$4&gt;=16,"Ready",IF($C8/$C$4&gt;=12,"Early Discernment","Pause")))</f>
        <v/>
      </c>
    </row>
    <row r="9" spans="2:8" ht="18" customHeight="1">
      <c r="B9" s="42" t="s">
        <v>21</v>
      </c>
      <c r="C9" s="28"/>
      <c r="D9" s="9" t="str">
        <f t="shared" ref="D9:D11" si="0">IF($C9="","",IF($C9/$C$4&gt;=16,"Ready",IF($C9/$C$4&gt;=12,"Early Discernment","Pause")))</f>
        <v/>
      </c>
    </row>
    <row r="10" spans="2:8" ht="18" customHeight="1">
      <c r="B10" s="42" t="s">
        <v>26</v>
      </c>
      <c r="C10" s="28"/>
      <c r="D10" s="9" t="str">
        <f t="shared" si="0"/>
        <v/>
      </c>
    </row>
    <row r="11" spans="2:8" ht="18" customHeight="1">
      <c r="B11" s="42" t="s">
        <v>31</v>
      </c>
      <c r="C11" s="28"/>
      <c r="D11" s="9" t="str">
        <f>IF($C11="","",IF($C11/$C$4&gt;=16,"Ready",IF($C11/$C$4&gt;=12,"Early Discernment","Pause")))</f>
        <v/>
      </c>
    </row>
    <row r="12" spans="2:8" ht="18" customHeight="1">
      <c r="B12" s="70" t="s">
        <v>36</v>
      </c>
      <c r="C12" s="28"/>
      <c r="D12" s="9" t="str">
        <f>IF(C12="","",IF(C12/$C$4&gt;=16,"Ready",IF(C12/$C$4&gt;=12,"Early Discernment","Pause")))</f>
        <v/>
      </c>
    </row>
    <row r="13" spans="2:8" ht="19.5" thickBot="1">
      <c r="B13" s="43"/>
      <c r="C13" s="44"/>
      <c r="D13" s="38"/>
    </row>
    <row r="14" spans="2:8" ht="17.45" customHeight="1">
      <c r="B14" s="84" t="s">
        <v>49</v>
      </c>
      <c r="C14" s="80" t="str">
        <f>IF(COUNTBLANK(D7:D12)&gt;0,"",IF(COUNTIF(D7:D12,"Ready")&gt;=3,"Ready",IF(COUNTIF(D7:D12,"Pause")&gt;=3,"Pause","Early Discernment")))</f>
        <v/>
      </c>
      <c r="D14" s="81"/>
      <c r="E14" s="33"/>
      <c r="F14" s="33"/>
      <c r="G14" s="33"/>
      <c r="H14" s="33"/>
    </row>
    <row r="15" spans="2:8" ht="15" customHeight="1">
      <c r="B15" s="84"/>
      <c r="C15" s="82"/>
      <c r="D15" s="83"/>
      <c r="E15" s="33"/>
      <c r="F15" s="33"/>
      <c r="G15" s="33"/>
      <c r="H15" s="33"/>
    </row>
    <row r="16" spans="2:8" ht="27" customHeight="1">
      <c r="B16" s="84"/>
      <c r="C16" s="74" t="str">
        <f>IF(COUNTBLANK(D7:D12)&gt;0,"",IF(COUNTIF(D7:D12,"Ready")&gt;=3,"for active exploration",IF(COUNTIF(D7:D12,"Pause")&gt;=3,"to focus on leadership health,","Invest in trust-building")))</f>
        <v/>
      </c>
      <c r="D16" s="75"/>
      <c r="E16" s="34"/>
      <c r="F16" s="34"/>
      <c r="G16" s="34"/>
      <c r="H16" s="34"/>
    </row>
    <row r="17" spans="2:8" ht="15" customHeight="1">
      <c r="B17" s="84"/>
      <c r="C17" s="76" t="str">
        <f>IF(COUNTBLANK(D7:D12)&gt;0,"",IF(COUNTIF(D7:D12,"Ready")&gt;=3,"and decision-making.",IF(COUNTIF(D7:D12,"Pause")&gt;=3,"communication and pastoral care.","and clarity.")))</f>
        <v/>
      </c>
      <c r="D17" s="77"/>
      <c r="E17" s="33"/>
      <c r="F17" s="33"/>
      <c r="G17" s="33"/>
      <c r="H17" s="33"/>
    </row>
    <row r="18" spans="2:8" ht="15.6" customHeight="1" thickBot="1">
      <c r="B18" s="85"/>
      <c r="C18" s="78"/>
      <c r="D18" s="79"/>
      <c r="E18" s="33"/>
      <c r="F18" s="33"/>
      <c r="G18" s="33"/>
      <c r="H18" s="33"/>
    </row>
  </sheetData>
  <sheetProtection sheet="1" objects="1" scenarios="1" selectLockedCells="1"/>
  <mergeCells count="5">
    <mergeCell ref="B2:D2"/>
    <mergeCell ref="C16:D16"/>
    <mergeCell ref="C17:D18"/>
    <mergeCell ref="C14:D15"/>
    <mergeCell ref="B14:B18"/>
  </mergeCells>
  <conditionalFormatting sqref="C14">
    <cfRule type="cellIs" dxfId="11" priority="7" operator="equal">
      <formula>"Pause"</formula>
    </cfRule>
    <cfRule type="cellIs" dxfId="10" priority="8" operator="equal">
      <formula>"Ready"</formula>
    </cfRule>
    <cfRule type="cellIs" dxfId="9" priority="9" operator="equal">
      <formula>"Early Discernment"</formula>
    </cfRule>
  </conditionalFormatting>
  <conditionalFormatting sqref="C17">
    <cfRule type="cellIs" dxfId="8" priority="1" operator="equal">
      <formula>"communication and pastoral care."</formula>
    </cfRule>
    <cfRule type="cellIs" dxfId="7" priority="2" operator="equal">
      <formula>"and decision-making."</formula>
    </cfRule>
    <cfRule type="cellIs" dxfId="6" priority="3" operator="equal">
      <formula>"and clarity."</formula>
    </cfRule>
  </conditionalFormatting>
  <conditionalFormatting sqref="C16:D16">
    <cfRule type="cellIs" dxfId="5" priority="4" operator="equal">
      <formula>"for active exploration"</formula>
    </cfRule>
    <cfRule type="cellIs" dxfId="4" priority="5" operator="equal">
      <formula>"Invest in trust-building"</formula>
    </cfRule>
    <cfRule type="cellIs" dxfId="3" priority="6" operator="equal">
      <formula>"to focus on leadership health,"</formula>
    </cfRule>
  </conditionalFormatting>
  <conditionalFormatting sqref="D7:D12">
    <cfRule type="cellIs" dxfId="2" priority="10" operator="equal">
      <formula>"Pause"</formula>
    </cfRule>
    <cfRule type="cellIs" dxfId="1" priority="11" operator="equal">
      <formula>"Early Discernment"</formula>
    </cfRule>
    <cfRule type="cellIs" dxfId="0" priority="12" operator="equal">
      <formula>"Ready"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 Neff</dc:creator>
  <cp:keywords/>
  <dc:description/>
  <cp:lastModifiedBy/>
  <cp:revision/>
  <dcterms:created xsi:type="dcterms:W3CDTF">2026-03-27T12:42:01Z</dcterms:created>
  <dcterms:modified xsi:type="dcterms:W3CDTF">2026-09-03T19:50:55Z</dcterms:modified>
  <cp:category/>
  <cp:contentStatus/>
</cp:coreProperties>
</file>